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6" windowWidth="19092" windowHeight="7992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H34" i="1" l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<sst xmlns="http://schemas.openxmlformats.org/spreadsheetml/2006/main" count="55" uniqueCount="53">
  <si>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</si>
  <si>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</si>
  <si>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</si>
  <si>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</si>
  <si>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</si>
  <si>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</si>
  <si>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</si>
  <si>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</si>
  <si>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</si>
  <si>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</si>
  <si>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</si>
  <si>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</si>
  <si>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</si>
  <si>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</si>
  <si>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</si>
  <si>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</si>
  <si>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</si>
  <si>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</si>
  <si>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</si>
  <si>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</si>
  <si>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</si>
  <si>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</si>
  <si>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</si>
  <si>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</si>
  <si>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</si>
  <si>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</si>
  <si>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</si>
  <si>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</si>
  <si>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</si>
  <si>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</si>
  <si>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</si>
  <si>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</si>
  <si>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</si>
  <si>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</si>
  <si>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</si>
  <si>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</si>
  <si>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</si>
  <si>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</si>
  <si>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</si>
  <si>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</si>
  <si>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</si>
  <si>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</si>
  <si>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</si>
  <si>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</si>
  <si>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</si>
  <si>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</si>
  <si>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</si>
  <si>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</si>
  <si>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</si>
  <si>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</si>
  <si>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</si>
  <si>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Бюджет города Твери на 2021 год всего, 
тыс. руб.</t>
  </si>
  <si>
    <t>по состоянию на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</si>
</sst>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4" zoomScale="115" zoomScaleNormal="110" zoomScaleSheetLayoutView="115" workbookViewId="0">
      <selection activeCell="M47" sqref="M47"/>
    </sheetView>
  </sheetViews>
  <sheetFormatPr defaultRowHeight="14.4" x14ac:dyDescent="0.3"/>
  <cols>
    <col min="1" max="1" width="4" style="4" customWidth="1"/>
    <col min="2" max="2" width="50.44140625" style="4" customWidth="1"/>
    <col min="3" max="3" width="16.5546875" style="4" customWidth="1"/>
    <col min="4" max="4" width="11.5546875" style="4" hidden="1" customWidth="1"/>
    <col min="5" max="5" width="10.88671875" style="4" hidden="1" customWidth="1"/>
    <col min="6" max="6" width="6" style="4" hidden="1" customWidth="1"/>
    <col min="7" max="7" width="11.6640625" style="4" customWidth="1"/>
    <col min="8" max="8" width="9.5546875" style="4" customWidth="1"/>
    <col min="9" max="9" width="11.88671875" style="23" customWidth="1"/>
    <col min="10" max="10" width="9.44140625" style="22" customWidth="1"/>
  </cols>
  <sheetData>
    <row r="1" spans="1:10" s="6" customFormat="1" x14ac:dyDescent="0.3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">
      <c r="A7" s="56" t="s">
        <v>0</v>
      </c>
      <c r="B7" s="56" t="s">
        <v>1</v>
      </c>
      <c r="C7" s="56" t="s">
        <v>51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3">
      <c r="A10" s="26">
        <v>1</v>
      </c>
      <c r="B10" s="27" t="s">
        <v>35</v>
      </c>
      <c r="C10" s="47">
        <f>SUM(C11:C15)</f>
        <v>5857599.6000000006</v>
      </c>
      <c r="D10" s="47"/>
      <c r="E10" s="47"/>
      <c r="F10" s="47"/>
      <c r="G10" s="47">
        <f>SUM(G11:G15)</f>
        <v>5138586.1000000006</v>
      </c>
      <c r="H10" s="48">
        <f>G10*100/C10</f>
        <v>87.725116957464962</v>
      </c>
      <c r="I10" s="47">
        <f>SUM(I11:I15)</f>
        <v>4298618.8</v>
      </c>
      <c r="J10" s="47">
        <f t="shared" ref="J10:J38" si="0">I10*100/C10</f>
        <v>73.385330059091089</v>
      </c>
    </row>
    <row r="11" spans="1:10" s="4" customFormat="1" ht="28.5" customHeight="1" x14ac:dyDescent="0.3">
      <c r="A11" s="28"/>
      <c r="B11" s="29" t="s">
        <v>11</v>
      </c>
      <c r="C11" s="42">
        <v>2425435.6</v>
      </c>
      <c r="D11" s="43"/>
      <c r="E11" s="43"/>
      <c r="F11" s="43"/>
      <c r="G11" s="44">
        <v>2386681.1</v>
      </c>
      <c r="H11" s="45">
        <f t="shared" ref="H11:H41" si="1">G11*100/C11</f>
        <v>98.402163306253101</v>
      </c>
      <c r="I11" s="44">
        <v>1965089.6</v>
      </c>
      <c r="J11" s="42">
        <f t="shared" si="0"/>
        <v>81.020069137271662</v>
      </c>
    </row>
    <row r="12" spans="1:10" s="4" customFormat="1" ht="16.5" customHeight="1" x14ac:dyDescent="0.3">
      <c r="A12" s="28"/>
      <c r="B12" s="29" t="s">
        <v>36</v>
      </c>
      <c r="C12" s="44">
        <v>3225717.2</v>
      </c>
      <c r="D12" s="43"/>
      <c r="E12" s="43"/>
      <c r="F12" s="43"/>
      <c r="G12" s="44">
        <v>2556389.9</v>
      </c>
      <c r="H12" s="45">
        <f t="shared" si="1"/>
        <v>79.250279596735879</v>
      </c>
      <c r="I12" s="44">
        <v>2165709</v>
      </c>
      <c r="J12" s="42">
        <f t="shared" si="0"/>
        <v>67.138836597330965</v>
      </c>
    </row>
    <row r="13" spans="1:10" s="4" customFormat="1" ht="29.25" customHeight="1" x14ac:dyDescent="0.3">
      <c r="A13" s="28"/>
      <c r="B13" s="29" t="s">
        <v>12</v>
      </c>
      <c r="C13" s="44">
        <v>50792.800000000003</v>
      </c>
      <c r="D13" s="43"/>
      <c r="E13" s="43"/>
      <c r="F13" s="43"/>
      <c r="G13" s="44">
        <v>50792.800000000003</v>
      </c>
      <c r="H13" s="45">
        <f t="shared" si="1"/>
        <v>100</v>
      </c>
      <c r="I13" s="44">
        <v>42153.4</v>
      </c>
      <c r="J13" s="42">
        <f t="shared" si="0"/>
        <v>82.990896347513811</v>
      </c>
    </row>
    <row r="14" spans="1:10" s="4" customFormat="1" ht="28.5" customHeight="1" x14ac:dyDescent="0.3">
      <c r="A14" s="28"/>
      <c r="B14" s="29" t="s">
        <v>37</v>
      </c>
      <c r="C14" s="44">
        <v>98549.1</v>
      </c>
      <c r="D14" s="43"/>
      <c r="E14" s="43"/>
      <c r="F14" s="43"/>
      <c r="G14" s="44">
        <v>96610.9</v>
      </c>
      <c r="H14" s="45">
        <f t="shared" si="1"/>
        <v>98.0332646366126</v>
      </c>
      <c r="I14" s="44">
        <v>78093</v>
      </c>
      <c r="J14" s="42">
        <f t="shared" si="0"/>
        <v>79.242732810345302</v>
      </c>
    </row>
    <row r="15" spans="1:10" s="4" customFormat="1" ht="30" customHeight="1" x14ac:dyDescent="0.3">
      <c r="A15" s="28"/>
      <c r="B15" s="29" t="s">
        <v>24</v>
      </c>
      <c r="C15" s="44">
        <v>57104.9</v>
      </c>
      <c r="D15" s="43"/>
      <c r="E15" s="43"/>
      <c r="F15" s="43"/>
      <c r="G15" s="44">
        <v>48111.4</v>
      </c>
      <c r="H15" s="46">
        <f t="shared" si="1"/>
        <v>84.250913669404895</v>
      </c>
      <c r="I15" s="44">
        <v>47573.8</v>
      </c>
      <c r="J15" s="44">
        <f t="shared" si="0"/>
        <v>83.309488327621622</v>
      </c>
    </row>
    <row r="16" spans="1:10" s="7" customFormat="1" ht="26.25" customHeight="1" x14ac:dyDescent="0.3">
      <c r="A16" s="26">
        <v>2</v>
      </c>
      <c r="B16" s="11" t="s">
        <v>38</v>
      </c>
      <c r="C16" s="47">
        <f>SUM(C17:C18)</f>
        <v>405745.5</v>
      </c>
      <c r="D16" s="47"/>
      <c r="E16" s="47"/>
      <c r="F16" s="47"/>
      <c r="G16" s="47">
        <f>SUM(G17:G18)</f>
        <v>402492.1</v>
      </c>
      <c r="H16" s="48">
        <f t="shared" si="1"/>
        <v>99.198167324098478</v>
      </c>
      <c r="I16" s="47">
        <f>SUM(I17:I18)</f>
        <v>352652.7</v>
      </c>
      <c r="J16" s="47">
        <f t="shared" si="0"/>
        <v>86.914753213529167</v>
      </c>
    </row>
    <row r="17" spans="1:11" s="4" customFormat="1" ht="27" customHeight="1" x14ac:dyDescent="0.3">
      <c r="A17" s="28"/>
      <c r="B17" s="30" t="s">
        <v>13</v>
      </c>
      <c r="C17" s="44">
        <v>389525.1</v>
      </c>
      <c r="D17" s="43"/>
      <c r="E17" s="43"/>
      <c r="F17" s="43"/>
      <c r="G17" s="44">
        <v>387882.3</v>
      </c>
      <c r="H17" s="46">
        <f t="shared" si="1"/>
        <v>99.578255675950032</v>
      </c>
      <c r="I17" s="44">
        <v>338187.9</v>
      </c>
      <c r="J17" s="44">
        <f t="shared" si="0"/>
        <v>86.820566890297954</v>
      </c>
    </row>
    <row r="18" spans="1:11" s="6" customFormat="1" ht="41.4" x14ac:dyDescent="0.3">
      <c r="A18" s="28"/>
      <c r="B18" s="30" t="s">
        <v>39</v>
      </c>
      <c r="C18" s="44">
        <v>16220.4</v>
      </c>
      <c r="D18" s="43"/>
      <c r="E18" s="43"/>
      <c r="F18" s="43"/>
      <c r="G18" s="44">
        <v>14609.8</v>
      </c>
      <c r="H18" s="46">
        <f t="shared" si="1"/>
        <v>90.070528470321321</v>
      </c>
      <c r="I18" s="44">
        <v>14464.8</v>
      </c>
      <c r="J18" s="44">
        <f t="shared" si="0"/>
        <v>89.176592439150696</v>
      </c>
    </row>
    <row r="19" spans="1:11" s="3" customFormat="1" ht="41.25" customHeight="1" x14ac:dyDescent="0.3">
      <c r="A19" s="26">
        <v>3</v>
      </c>
      <c r="B19" s="27" t="s">
        <v>40</v>
      </c>
      <c r="C19" s="47">
        <f>SUM(C20:C21)</f>
        <v>102427.5</v>
      </c>
      <c r="D19" s="47"/>
      <c r="E19" s="47"/>
      <c r="F19" s="47"/>
      <c r="G19" s="47">
        <f>SUM(G20:G21)</f>
        <v>102227.6</v>
      </c>
      <c r="H19" s="48">
        <f t="shared" si="1"/>
        <v>99.804837568035921</v>
      </c>
      <c r="I19" s="47">
        <f>SUM(I20:I21)</f>
        <v>87758.1</v>
      </c>
      <c r="J19" s="48">
        <f>I19*100/C19</f>
        <v>85.67826023284762</v>
      </c>
    </row>
    <row r="20" spans="1:11" s="8" customFormat="1" ht="18" customHeight="1" x14ac:dyDescent="0.3">
      <c r="A20" s="31"/>
      <c r="B20" s="29" t="s">
        <v>14</v>
      </c>
      <c r="C20" s="44">
        <v>65855.5</v>
      </c>
      <c r="D20" s="44"/>
      <c r="E20" s="44"/>
      <c r="F20" s="44"/>
      <c r="G20" s="44">
        <v>65805.7</v>
      </c>
      <c r="H20" s="46">
        <f t="shared" si="1"/>
        <v>99.924379892340042</v>
      </c>
      <c r="I20" s="44">
        <v>53504.2</v>
      </c>
      <c r="J20" s="44">
        <f t="shared" si="0"/>
        <v>81.244846671880097</v>
      </c>
    </row>
    <row r="21" spans="1:11" s="5" customFormat="1" ht="27.6" x14ac:dyDescent="0.3">
      <c r="A21" s="31"/>
      <c r="B21" s="29" t="s">
        <v>15</v>
      </c>
      <c r="C21" s="44">
        <v>36572</v>
      </c>
      <c r="D21" s="44"/>
      <c r="E21" s="44"/>
      <c r="F21" s="44"/>
      <c r="G21" s="44">
        <v>36421.9</v>
      </c>
      <c r="H21" s="46">
        <f t="shared" si="1"/>
        <v>99.589576725363671</v>
      </c>
      <c r="I21" s="44">
        <v>34253.9</v>
      </c>
      <c r="J21" s="44">
        <f t="shared" si="0"/>
        <v>93.661544350869519</v>
      </c>
    </row>
    <row r="22" spans="1:11" s="3" customFormat="1" ht="27.6" x14ac:dyDescent="0.3">
      <c r="A22" s="26">
        <v>4</v>
      </c>
      <c r="B22" s="27" t="s">
        <v>41</v>
      </c>
      <c r="C22" s="47">
        <f>SUM(C23:C24)</f>
        <v>77196.900000000009</v>
      </c>
      <c r="D22" s="47"/>
      <c r="E22" s="47"/>
      <c r="F22" s="47"/>
      <c r="G22" s="47">
        <f>SUM(G23:G24)</f>
        <v>70254.8</v>
      </c>
      <c r="H22" s="48">
        <f t="shared" si="1"/>
        <v>91.007281380469934</v>
      </c>
      <c r="I22" s="47">
        <f>SUM(I23:I24)</f>
        <v>68473</v>
      </c>
      <c r="J22" s="47">
        <f t="shared" si="0"/>
        <v>88.699157608660443</v>
      </c>
      <c r="K22" s="4"/>
    </row>
    <row r="23" spans="1:11" s="5" customFormat="1" ht="41.4" x14ac:dyDescent="0.3">
      <c r="A23" s="31"/>
      <c r="B23" s="29" t="s">
        <v>42</v>
      </c>
      <c r="C23" s="44">
        <v>76832.800000000003</v>
      </c>
      <c r="D23" s="44"/>
      <c r="E23" s="44"/>
      <c r="F23" s="44"/>
      <c r="G23" s="44">
        <v>69890.7</v>
      </c>
      <c r="H23" s="46">
        <f t="shared" si="1"/>
        <v>90.964666132172709</v>
      </c>
      <c r="I23" s="44">
        <v>68129</v>
      </c>
      <c r="J23" s="44">
        <f t="shared" si="0"/>
        <v>88.671765183619499</v>
      </c>
    </row>
    <row r="24" spans="1:11" s="5" customFormat="1" ht="27.6" x14ac:dyDescent="0.3">
      <c r="A24" s="31"/>
      <c r="B24" s="29" t="s">
        <v>16</v>
      </c>
      <c r="C24" s="44">
        <v>364.1</v>
      </c>
      <c r="D24" s="44"/>
      <c r="E24" s="44"/>
      <c r="F24" s="44"/>
      <c r="G24" s="44">
        <v>364.1</v>
      </c>
      <c r="H24" s="46">
        <f t="shared" si="1"/>
        <v>100</v>
      </c>
      <c r="I24" s="44">
        <v>344</v>
      </c>
      <c r="J24" s="44">
        <f t="shared" si="0"/>
        <v>94.479538588299917</v>
      </c>
    </row>
    <row r="25" spans="1:11" s="5" customFormat="1" ht="30" customHeight="1" x14ac:dyDescent="0.3">
      <c r="A25" s="26">
        <v>5</v>
      </c>
      <c r="B25" s="27" t="s">
        <v>43</v>
      </c>
      <c r="C25" s="47">
        <f>SUM(C26:C28)</f>
        <v>114193.8</v>
      </c>
      <c r="D25" s="47"/>
      <c r="E25" s="47"/>
      <c r="F25" s="47"/>
      <c r="G25" s="47">
        <f>SUM(G26:G28)</f>
        <v>53070.399999999994</v>
      </c>
      <c r="H25" s="48">
        <f t="shared" si="1"/>
        <v>46.473976695757557</v>
      </c>
      <c r="I25" s="47">
        <f>SUM(I26:I28)</f>
        <v>40354.400000000001</v>
      </c>
      <c r="J25" s="47">
        <f t="shared" si="0"/>
        <v>35.338521005518686</v>
      </c>
    </row>
    <row r="26" spans="1:11" s="5" customFormat="1" ht="27.6" x14ac:dyDescent="0.3">
      <c r="A26" s="31"/>
      <c r="B26" s="29" t="s">
        <v>25</v>
      </c>
      <c r="C26" s="44">
        <v>54203.5</v>
      </c>
      <c r="D26" s="44"/>
      <c r="E26" s="44"/>
      <c r="F26" s="44"/>
      <c r="G26" s="44">
        <v>7390.6</v>
      </c>
      <c r="H26" s="46">
        <f t="shared" si="1"/>
        <v>13.634912874629867</v>
      </c>
      <c r="I26" s="44">
        <v>7390.6</v>
      </c>
      <c r="J26" s="44">
        <f t="shared" si="0"/>
        <v>13.634912874629867</v>
      </c>
    </row>
    <row r="27" spans="1:11" s="5" customFormat="1" x14ac:dyDescent="0.3">
      <c r="A27" s="31"/>
      <c r="B27" s="29" t="s">
        <v>27</v>
      </c>
      <c r="C27" s="44">
        <v>9757.5</v>
      </c>
      <c r="D27" s="44"/>
      <c r="E27" s="44"/>
      <c r="F27" s="44"/>
      <c r="G27" s="44">
        <v>5122.6000000000004</v>
      </c>
      <c r="H27" s="46">
        <f t="shared" si="1"/>
        <v>52.499103253907258</v>
      </c>
      <c r="I27" s="44">
        <v>5063.6000000000004</v>
      </c>
      <c r="J27" s="44">
        <f t="shared" si="0"/>
        <v>51.894440174224961</v>
      </c>
    </row>
    <row r="28" spans="1:11" s="5" customFormat="1" ht="41.4" x14ac:dyDescent="0.3">
      <c r="A28" s="31"/>
      <c r="B28" s="29" t="s">
        <v>26</v>
      </c>
      <c r="C28" s="44">
        <v>50232.800000000003</v>
      </c>
      <c r="D28" s="44"/>
      <c r="E28" s="44"/>
      <c r="F28" s="44"/>
      <c r="G28" s="44">
        <v>40557.199999999997</v>
      </c>
      <c r="H28" s="46">
        <f t="shared" si="1"/>
        <v>80.738481629532885</v>
      </c>
      <c r="I28" s="44">
        <v>27900.2</v>
      </c>
      <c r="J28" s="44">
        <f t="shared" si="0"/>
        <v>55.541797391345888</v>
      </c>
    </row>
    <row r="29" spans="1:11" s="3" customFormat="1" ht="27.6" x14ac:dyDescent="0.3">
      <c r="A29" s="26">
        <v>6</v>
      </c>
      <c r="B29" s="11" t="s">
        <v>44</v>
      </c>
      <c r="C29" s="47">
        <f>SUM(C30:C32)</f>
        <v>404110.10000000003</v>
      </c>
      <c r="D29" s="47"/>
      <c r="E29" s="47"/>
      <c r="F29" s="47"/>
      <c r="G29" s="47">
        <f>SUM(G30:G32)</f>
        <v>390668.5</v>
      </c>
      <c r="H29" s="48">
        <f t="shared" si="1"/>
        <v>96.673777765019963</v>
      </c>
      <c r="I29" s="47">
        <f>SUM(I30:I32)</f>
        <v>323506.7</v>
      </c>
      <c r="J29" s="47">
        <f t="shared" si="0"/>
        <v>80.054099118037385</v>
      </c>
    </row>
    <row r="30" spans="1:11" s="5" customFormat="1" ht="31.5" customHeight="1" x14ac:dyDescent="0.3">
      <c r="A30" s="31"/>
      <c r="B30" s="29" t="s">
        <v>17</v>
      </c>
      <c r="C30" s="44">
        <v>4756.5</v>
      </c>
      <c r="D30" s="44"/>
      <c r="E30" s="44"/>
      <c r="F30" s="44"/>
      <c r="G30" s="44">
        <v>4755.6000000000004</v>
      </c>
      <c r="H30" s="46">
        <f t="shared" si="1"/>
        <v>99.981078524124896</v>
      </c>
      <c r="I30" s="44">
        <v>3765.5</v>
      </c>
      <c r="J30" s="44">
        <f t="shared" si="0"/>
        <v>79.165352675286456</v>
      </c>
    </row>
    <row r="31" spans="1:11" s="5" customFormat="1" ht="29.25" customHeight="1" x14ac:dyDescent="0.3">
      <c r="A31" s="31"/>
      <c r="B31" s="29" t="s">
        <v>18</v>
      </c>
      <c r="C31" s="44">
        <v>386104.7</v>
      </c>
      <c r="D31" s="44"/>
      <c r="E31" s="44"/>
      <c r="F31" s="44"/>
      <c r="G31" s="44">
        <v>372857</v>
      </c>
      <c r="H31" s="46">
        <f t="shared" si="1"/>
        <v>96.568884035858659</v>
      </c>
      <c r="I31" s="44">
        <v>307930.40000000002</v>
      </c>
      <c r="J31" s="44">
        <f t="shared" si="0"/>
        <v>79.753082518809023</v>
      </c>
    </row>
    <row r="32" spans="1:11" s="5" customFormat="1" ht="29.25" customHeight="1" x14ac:dyDescent="0.3">
      <c r="A32" s="31"/>
      <c r="B32" s="29" t="s">
        <v>28</v>
      </c>
      <c r="C32" s="44">
        <v>13248.9</v>
      </c>
      <c r="D32" s="44"/>
      <c r="E32" s="44"/>
      <c r="F32" s="44"/>
      <c r="G32" s="44">
        <v>13055.9</v>
      </c>
      <c r="H32" s="46">
        <f t="shared" si="1"/>
        <v>98.543275290778865</v>
      </c>
      <c r="I32" s="44">
        <v>11810.8</v>
      </c>
      <c r="J32" s="44">
        <f t="shared" si="0"/>
        <v>89.145513967197274</v>
      </c>
    </row>
    <row r="33" spans="1:12" s="3" customFormat="1" ht="33" customHeight="1" x14ac:dyDescent="0.3">
      <c r="A33" s="26">
        <v>7</v>
      </c>
      <c r="B33" s="11" t="s">
        <v>45</v>
      </c>
      <c r="C33" s="47">
        <f>SUM(C34:C34)</f>
        <v>2342367.1</v>
      </c>
      <c r="D33" s="47"/>
      <c r="E33" s="47"/>
      <c r="F33" s="47"/>
      <c r="G33" s="47">
        <f>SUM(G34:G34)</f>
        <v>2237303.7999999998</v>
      </c>
      <c r="H33" s="48">
        <f t="shared" si="1"/>
        <v>95.514652677626813</v>
      </c>
      <c r="I33" s="47">
        <f>SUM(I34:I34)</f>
        <v>1677317.8</v>
      </c>
      <c r="J33" s="47">
        <f t="shared" si="0"/>
        <v>71.607810748366461</v>
      </c>
      <c r="L33" s="39"/>
    </row>
    <row r="34" spans="1:12" s="5" customFormat="1" x14ac:dyDescent="0.3">
      <c r="A34" s="31"/>
      <c r="B34" s="29" t="s">
        <v>19</v>
      </c>
      <c r="C34" s="44">
        <v>2342367.1</v>
      </c>
      <c r="D34" s="44"/>
      <c r="E34" s="44"/>
      <c r="F34" s="44"/>
      <c r="G34" s="44">
        <v>2237303.7999999998</v>
      </c>
      <c r="H34" s="45">
        <f t="shared" si="1"/>
        <v>95.514652677626813</v>
      </c>
      <c r="I34" s="44">
        <v>1677317.8</v>
      </c>
      <c r="J34" s="42">
        <f t="shared" si="0"/>
        <v>71.607810748366461</v>
      </c>
    </row>
    <row r="35" spans="1:12" s="7" customFormat="1" ht="33" customHeight="1" x14ac:dyDescent="0.3">
      <c r="A35" s="26">
        <v>8</v>
      </c>
      <c r="B35" s="11" t="s">
        <v>46</v>
      </c>
      <c r="C35" s="47">
        <f>SUM(C36:C37)</f>
        <v>928</v>
      </c>
      <c r="D35" s="47"/>
      <c r="E35" s="47"/>
      <c r="F35" s="47"/>
      <c r="G35" s="47">
        <f>SUM(G36:G37)</f>
        <v>637.09999999999991</v>
      </c>
      <c r="H35" s="48">
        <f t="shared" si="1"/>
        <v>68.653017241379303</v>
      </c>
      <c r="I35" s="47">
        <f>SUM(I36:I37)</f>
        <v>637.09999999999991</v>
      </c>
      <c r="J35" s="47">
        <f t="shared" si="0"/>
        <v>68.653017241379303</v>
      </c>
      <c r="K35" s="6"/>
    </row>
    <row r="36" spans="1:12" s="8" customFormat="1" x14ac:dyDescent="0.3">
      <c r="A36" s="31"/>
      <c r="B36" s="29" t="s">
        <v>20</v>
      </c>
      <c r="C36" s="44">
        <v>600</v>
      </c>
      <c r="D36" s="44"/>
      <c r="E36" s="44"/>
      <c r="F36" s="44"/>
      <c r="G36" s="44">
        <v>309.39999999999998</v>
      </c>
      <c r="H36" s="45">
        <f t="shared" si="1"/>
        <v>51.566666666666663</v>
      </c>
      <c r="I36" s="44">
        <v>309.39999999999998</v>
      </c>
      <c r="J36" s="42">
        <f t="shared" si="0"/>
        <v>51.566666666666663</v>
      </c>
    </row>
    <row r="37" spans="1:12" s="8" customFormat="1" x14ac:dyDescent="0.3">
      <c r="A37" s="31"/>
      <c r="B37" s="29" t="s">
        <v>21</v>
      </c>
      <c r="C37" s="44">
        <v>328</v>
      </c>
      <c r="D37" s="44"/>
      <c r="E37" s="44"/>
      <c r="F37" s="44"/>
      <c r="G37" s="44">
        <v>327.7</v>
      </c>
      <c r="H37" s="45">
        <f t="shared" si="1"/>
        <v>99.908536585365852</v>
      </c>
      <c r="I37" s="44">
        <v>327.7</v>
      </c>
      <c r="J37" s="42">
        <f t="shared" si="0"/>
        <v>99.908536585365852</v>
      </c>
    </row>
    <row r="38" spans="1:12" s="3" customFormat="1" ht="30.75" customHeight="1" x14ac:dyDescent="0.3">
      <c r="A38" s="26">
        <v>9</v>
      </c>
      <c r="B38" s="11" t="s">
        <v>47</v>
      </c>
      <c r="C38" s="47">
        <f>SUM(C39:C40)</f>
        <v>3829.6</v>
      </c>
      <c r="D38" s="47"/>
      <c r="E38" s="47"/>
      <c r="F38" s="47"/>
      <c r="G38" s="47">
        <f>SUM(G39:G40)</f>
        <v>3087.8</v>
      </c>
      <c r="H38" s="48">
        <f t="shared" si="1"/>
        <v>80.629830791727599</v>
      </c>
      <c r="I38" s="47">
        <f>SUM(I39:I40)</f>
        <v>2134</v>
      </c>
      <c r="J38" s="47">
        <f t="shared" si="0"/>
        <v>55.723835387507833</v>
      </c>
    </row>
    <row r="39" spans="1:12" s="5" customFormat="1" x14ac:dyDescent="0.3">
      <c r="A39" s="31"/>
      <c r="B39" s="29" t="s">
        <v>22</v>
      </c>
      <c r="C39" s="44">
        <v>3140.7</v>
      </c>
      <c r="D39" s="44"/>
      <c r="E39" s="44"/>
      <c r="F39" s="44"/>
      <c r="G39" s="44">
        <v>2609.8000000000002</v>
      </c>
      <c r="H39" s="45">
        <f>G39*100/C39</f>
        <v>83.096125067660097</v>
      </c>
      <c r="I39" s="44">
        <v>1972.5</v>
      </c>
      <c r="J39" s="44">
        <f>I39*100/C39</f>
        <v>62.804470341006784</v>
      </c>
    </row>
    <row r="40" spans="1:12" s="5" customFormat="1" x14ac:dyDescent="0.3">
      <c r="A40" s="31"/>
      <c r="B40" s="29" t="s">
        <v>23</v>
      </c>
      <c r="C40" s="44">
        <v>688.9</v>
      </c>
      <c r="D40" s="44"/>
      <c r="E40" s="44"/>
      <c r="F40" s="44"/>
      <c r="G40" s="44">
        <v>478</v>
      </c>
      <c r="H40" s="45">
        <f>G40*100/C40</f>
        <v>69.385977645521848</v>
      </c>
      <c r="I40" s="44">
        <v>161.5</v>
      </c>
      <c r="J40" s="44">
        <f>I40*100/C40</f>
        <v>23.443170271447237</v>
      </c>
    </row>
    <row r="41" spans="1:12" s="3" customFormat="1" ht="33" customHeight="1" x14ac:dyDescent="0.3">
      <c r="A41" s="26">
        <v>10</v>
      </c>
      <c r="B41" s="11" t="s">
        <v>48</v>
      </c>
      <c r="C41" s="47">
        <v>25716.400000000001</v>
      </c>
      <c r="D41" s="47"/>
      <c r="E41" s="47"/>
      <c r="F41" s="47"/>
      <c r="G41" s="47">
        <v>22673.4</v>
      </c>
      <c r="H41" s="48">
        <f t="shared" si="1"/>
        <v>88.16708403975673</v>
      </c>
      <c r="I41" s="47">
        <v>12929.7</v>
      </c>
      <c r="J41" s="47">
        <f t="shared" ref="J41" si="2">I41*100/C41</f>
        <v>50.278032695089514</v>
      </c>
      <c r="K41" s="7"/>
    </row>
    <row r="42" spans="1:12" s="3" customFormat="1" ht="27.6" x14ac:dyDescent="0.3">
      <c r="A42" s="26">
        <v>11</v>
      </c>
      <c r="B42" s="11" t="s">
        <v>49</v>
      </c>
      <c r="C42" s="47">
        <v>432995.9</v>
      </c>
      <c r="D42" s="47"/>
      <c r="E42" s="47"/>
      <c r="F42" s="47"/>
      <c r="G42" s="47">
        <v>415572.4</v>
      </c>
      <c r="H42" s="48">
        <f t="shared" ref="H42:H47" si="3">G42*100/C42</f>
        <v>95.97605889570778</v>
      </c>
      <c r="I42" s="47">
        <v>371044.7</v>
      </c>
      <c r="J42" s="47">
        <f t="shared" ref="J42:J48" si="4">I42*100/C42</f>
        <v>85.692428034537969</v>
      </c>
    </row>
    <row r="43" spans="1:12" s="3" customFormat="1" ht="27.6" x14ac:dyDescent="0.3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2200.6</v>
      </c>
      <c r="H43" s="48">
        <f t="shared" si="3"/>
        <v>74.581441062834685</v>
      </c>
      <c r="I43" s="47">
        <v>2200.6</v>
      </c>
      <c r="J43" s="47">
        <f t="shared" si="4"/>
        <v>74.581441062834685</v>
      </c>
    </row>
    <row r="44" spans="1:12" s="3" customFormat="1" ht="27.6" x14ac:dyDescent="0.3">
      <c r="A44" s="26">
        <v>13</v>
      </c>
      <c r="B44" s="11" t="s">
        <v>30</v>
      </c>
      <c r="C44" s="47">
        <v>2891.6</v>
      </c>
      <c r="D44" s="47"/>
      <c r="E44" s="47"/>
      <c r="F44" s="47"/>
      <c r="G44" s="47">
        <f>SUM(G45:G46)</f>
        <v>2131.6</v>
      </c>
      <c r="H44" s="48">
        <f t="shared" si="3"/>
        <v>73.716973301978143</v>
      </c>
      <c r="I44" s="47">
        <f>SUM(I45:I46)</f>
        <v>2086.2999999999997</v>
      </c>
      <c r="J44" s="47">
        <f t="shared" si="4"/>
        <v>72.150366579056566</v>
      </c>
    </row>
    <row r="45" spans="1:12" s="3" customFormat="1" ht="21" customHeight="1" x14ac:dyDescent="0.3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142.69999999999999</v>
      </c>
      <c r="J45" s="42">
        <f t="shared" si="4"/>
        <v>75.90425531914893</v>
      </c>
    </row>
    <row r="46" spans="1:12" s="3" customFormat="1" x14ac:dyDescent="0.3">
      <c r="A46" s="51"/>
      <c r="B46" s="32" t="s">
        <v>32</v>
      </c>
      <c r="C46" s="42">
        <v>2703.6</v>
      </c>
      <c r="D46" s="42"/>
      <c r="E46" s="42"/>
      <c r="F46" s="42"/>
      <c r="G46" s="42">
        <v>1943.6</v>
      </c>
      <c r="H46" s="45">
        <f t="shared" si="3"/>
        <v>71.889332741529813</v>
      </c>
      <c r="I46" s="42">
        <v>1943.6</v>
      </c>
      <c r="J46" s="42">
        <f t="shared" si="4"/>
        <v>71.889332741529813</v>
      </c>
    </row>
    <row r="47" spans="1:12" s="3" customFormat="1" ht="69" x14ac:dyDescent="0.3">
      <c r="A47" s="53">
        <v>14</v>
      </c>
      <c r="B47" s="52" t="s">
        <v>50</v>
      </c>
      <c r="C47" s="54">
        <v>4892.5</v>
      </c>
      <c r="D47" s="54"/>
      <c r="E47" s="54"/>
      <c r="F47" s="54"/>
      <c r="G47" s="54">
        <v>4474.1000000000004</v>
      </c>
      <c r="H47" s="55">
        <f t="shared" si="3"/>
        <v>91.448134900357701</v>
      </c>
      <c r="I47" s="54">
        <v>846</v>
      </c>
      <c r="J47" s="54">
        <f t="shared" si="4"/>
        <v>17.291773122125704</v>
      </c>
    </row>
    <row r="48" spans="1:12" s="4" customFormat="1" ht="18.75" customHeight="1" x14ac:dyDescent="0.3">
      <c r="A48" s="41"/>
      <c r="B48" s="33" t="s">
        <v>7</v>
      </c>
      <c r="C48" s="49">
        <f>C10+C16+C19+C22+C25+C29+C33+C35+C38+C41+C42+C43+C44+C47</f>
        <v>9777845.0999999996</v>
      </c>
      <c r="D48" s="49"/>
      <c r="E48" s="49"/>
      <c r="F48" s="49"/>
      <c r="G48" s="49">
        <f>G10+G16+G19+G22+G25+G29+G33+G35+G38+G41+G42+G43+G44+G47</f>
        <v>8845380.3000000007</v>
      </c>
      <c r="H48" s="50">
        <f t="shared" ref="H48" si="5">G48*100/C48</f>
        <v>90.463493842830474</v>
      </c>
      <c r="I48" s="49">
        <f>I10+I16+I19+I22+I25+I29+I33+I35+I38+I41+I42+I43+I44+I47</f>
        <v>7240559.8999999994</v>
      </c>
      <c r="J48" s="49">
        <f t="shared" si="4"/>
        <v>74.050670939755435</v>
      </c>
    </row>
    <row r="49" spans="1:10" s="2" customFormat="1" x14ac:dyDescent="0.3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2021-09-13T07:25:15Z</cp:lastPrinted>
  <dcterms:created xsi:type="dcterms:W3CDTF">2012-07-10T18:14:32Z</dcterms:created>
  <dcterms:modified xsi:type="dcterms:W3CDTF">2021-12-13T09:10:59Z</dcterms:modified>
</cp:coreProperties>
</file>